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5F6EBE7-C1DC-43A2-A620-202454346D95}" xr6:coauthVersionLast="47" xr6:coauthVersionMax="47" xr10:uidLastSave="{00000000-0000-0000-0000-000000000000}"/>
  <bookViews>
    <workbookView xWindow="-108" yWindow="-108" windowWidth="15792" windowHeight="9432" tabRatio="500" xr2:uid="{00000000-000D-0000-FFFF-FFFF00000000}"/>
  </bookViews>
  <sheets>
    <sheet name="Inicio" sheetId="1" r:id="rId1"/>
    <sheet name="1. Ingresos" sheetId="2" r:id="rId2"/>
    <sheet name="2. Gastos" sheetId="3" r:id="rId3"/>
    <sheet name="3. Diagnóstico" sheetId="4" r:id="rId4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3" i="4" l="1"/>
  <c r="B24" i="4"/>
  <c r="C24" i="4" s="1"/>
  <c r="B23" i="4"/>
  <c r="C23" i="4" s="1"/>
  <c r="C22" i="4"/>
  <c r="B22" i="4"/>
  <c r="B21" i="4"/>
  <c r="C21" i="4" s="1"/>
  <c r="B38" i="3"/>
  <c r="A37" i="4" s="1"/>
  <c r="B31" i="3"/>
  <c r="B16" i="4" s="1"/>
  <c r="B24" i="3"/>
  <c r="A35" i="4" s="1"/>
  <c r="B16" i="3"/>
  <c r="B13" i="2"/>
  <c r="B4" i="4" s="1"/>
  <c r="B12" i="2"/>
  <c r="B40" i="3" l="1"/>
  <c r="B5" i="4" s="1"/>
  <c r="B6" i="4" s="1"/>
  <c r="A31" i="4" s="1"/>
  <c r="C25" i="4"/>
  <c r="C16" i="4"/>
  <c r="B13" i="4"/>
  <c r="B15" i="4"/>
  <c r="C15" i="4" s="1"/>
  <c r="B14" i="4"/>
  <c r="C14" i="4" s="1"/>
  <c r="B25" i="4"/>
  <c r="C13" i="4" l="1"/>
  <c r="C17" i="4" s="1"/>
  <c r="B17" i="4"/>
  <c r="B7" i="4"/>
  <c r="B9" i="4" s="1"/>
</calcChain>
</file>

<file path=xl/sharedStrings.xml><?xml version="1.0" encoding="utf-8"?>
<sst xmlns="http://schemas.openxmlformats.org/spreadsheetml/2006/main" count="101" uniqueCount="89">
  <si>
    <t>MI DINERO CON PROPÓSITO™</t>
  </si>
  <si>
    <t>Diagnóstico de Presupuesto y Flujo de Efectivo  ·  Laura Educación Financiera</t>
  </si>
  <si>
    <t>CÓMO USAR ESTA HERRAMIENTA</t>
  </si>
  <si>
    <t>1.  Completa tus ingresos en la pestaña “1. Ingresos”.</t>
  </si>
  <si>
    <t>2.  Completa tus gastos por categoría en la pestaña “2. Gastos”.</t>
  </si>
  <si>
    <t>3.  Revisa tu diagnóstico automático en la pestaña “3. Diagnóstico” — se actualiza solo.</t>
  </si>
  <si>
    <t>4.  Guarda o imprime la pestaña “3. Diagnóstico” cuando quieras compartir tu resultado.</t>
  </si>
  <si>
    <t>LEYENDA</t>
  </si>
  <si>
    <t>Celda con este color = complétala con tus propios números.</t>
  </si>
  <si>
    <t>📝 Esta herramienta ya incluye datos de ejemplo en “1. Ingresos” y “2. Gastos” para que veas cómo funciona el diagnóstico. Escribe encima de esos números los tuyos — escribe solo la cifra, sin signo $ ni comas (por ejemplo: 1200).</t>
  </si>
  <si>
    <t>IMPORTANTE</t>
  </si>
  <si>
    <t>Esta herramienta ofrece un panorama educativo general y no constituye asesoría financiera, fiscal o legal personalizada. Para recomendaciones específicas a tu situación, solicita una orientación con nuestro equipo.</t>
  </si>
  <si>
    <t>Laura Educación Financiera</t>
  </si>
  <si>
    <t>Educación, Estrategia y Protección para Familias Latinas en EE. UU.</t>
  </si>
  <si>
    <t>laurafinanzas.com</t>
  </si>
  <si>
    <t>INGRESOS</t>
  </si>
  <si>
    <t>📝 Datos de ejemplo — reemplaza estos números con los tuyos.</t>
  </si>
  <si>
    <t>Frecuencia de pago principal:</t>
  </si>
  <si>
    <t>Mensual</t>
  </si>
  <si>
    <t>Concepto</t>
  </si>
  <si>
    <t>Monto mensual ($)</t>
  </si>
  <si>
    <t>Salario principal</t>
  </si>
  <si>
    <t>Segundo ingreso</t>
  </si>
  <si>
    <t>Trabajo extra</t>
  </si>
  <si>
    <t>Comisiones</t>
  </si>
  <si>
    <t>Otros ingresos</t>
  </si>
  <si>
    <t>Total según frecuencia indicada</t>
  </si>
  <si>
    <t>Ingreso mensual estimado</t>
  </si>
  <si>
    <t>💡 Si tu ingreso es variable, usa como referencia un promedio conservador de tus últimos 3 a 6 meses.</t>
  </si>
  <si>
    <t>GASTOS</t>
  </si>
  <si>
    <t>🏠 NECESIDADES</t>
  </si>
  <si>
    <t>Renta / hipoteca</t>
  </si>
  <si>
    <t>Electricidad</t>
  </si>
  <si>
    <t>Agua</t>
  </si>
  <si>
    <t>Internet</t>
  </si>
  <si>
    <t>Teléfono</t>
  </si>
  <si>
    <t>Alimentación</t>
  </si>
  <si>
    <t>Gasolina</t>
  </si>
  <si>
    <t>Transporte</t>
  </si>
  <si>
    <t>Seguro de auto</t>
  </si>
  <si>
    <t>Otros</t>
  </si>
  <si>
    <t>Subtotal — NECESIDADES</t>
  </si>
  <si>
    <t>🛡️ AHORRO Y PROTECCIÓN</t>
  </si>
  <si>
    <t>Fondo de emergencia</t>
  </si>
  <si>
    <t>Ahorro</t>
  </si>
  <si>
    <t>Protección familiar</t>
  </si>
  <si>
    <t>Ahorro para educación</t>
  </si>
  <si>
    <t>Otros objetivos</t>
  </si>
  <si>
    <t>Subtotal — AHORRO Y PROTECCIÓN</t>
  </si>
  <si>
    <t>❤️ ESTILO DE VIDA</t>
  </si>
  <si>
    <t>Restaurantes</t>
  </si>
  <si>
    <t>Entretenimiento</t>
  </si>
  <si>
    <t>Suscripciones</t>
  </si>
  <si>
    <t>Compras / otros</t>
  </si>
  <si>
    <t>Subtotal — ESTILO DE VIDA</t>
  </si>
  <si>
    <t>💳 DEUDAS</t>
  </si>
  <si>
    <t>Tarjetas de crédito</t>
  </si>
  <si>
    <t>Préstamo de auto</t>
  </si>
  <si>
    <t>Préstamos personales</t>
  </si>
  <si>
    <t>Otras obligaciones</t>
  </si>
  <si>
    <t>Subtotal — DEUDAS</t>
  </si>
  <si>
    <t>TOTAL GASTOS</t>
  </si>
  <si>
    <t>DIAGNÓSTICO</t>
  </si>
  <si>
    <t>Esta pestaña se actualiza sola a partir de “1. Ingresos” y “2. Gastos”.</t>
  </si>
  <si>
    <t>Gasto total</t>
  </si>
  <si>
    <t>Disponible</t>
  </si>
  <si>
    <t>% disponible sobre ingreso</t>
  </si>
  <si>
    <t>Estado de tu flujo (semáforo)</t>
  </si>
  <si>
    <t>DISTRIBUCIÓN DE TU DINERO</t>
  </si>
  <si>
    <t>Categoría</t>
  </si>
  <si>
    <t>Monto</t>
  </si>
  <si>
    <t>% del ingreso</t>
  </si>
  <si>
    <t>Necesidades</t>
  </si>
  <si>
    <t>Deudas</t>
  </si>
  <si>
    <t>Ahorro y Protección</t>
  </si>
  <si>
    <t>Estilo de vida</t>
  </si>
  <si>
    <t>Total gastos</t>
  </si>
  <si>
    <t>DETECTOR DE FUGAS — GASTOS HORMIGA</t>
  </si>
  <si>
    <t>Anual</t>
  </si>
  <si>
    <t>Total estilo de vida</t>
  </si>
  <si>
    <t>No necesitas eliminar todo lo que disfrutas. Necesitas saber qué estás eligiendo.</t>
  </si>
  <si>
    <t>TU PRÓXIMO PASO — PLAN DE ACCIÓN</t>
  </si>
  <si>
    <t>1.  Conoce tu flujo de efectivo</t>
  </si>
  <si>
    <t>2.  Identifica tus fugas</t>
  </si>
  <si>
    <t>3.  Define una prioridad</t>
  </si>
  <si>
    <t>4.  Revisa tus deudas</t>
  </si>
  <si>
    <t>5.  Protege lo que estás construyendo</t>
  </si>
  <si>
    <t>Evalúa las necesidades de protección financiera de tu familia — desde fondo de emergencia hasta cobertura ante imprevistos.</t>
  </si>
  <si>
    <t>Educación, Estrategia y Protección para Familias Latinas en EE. UU.  ·  laurafinanzas.com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</si>
</sst>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&quot;($&quot;#,##0\);\-"/>
    <numFmt numFmtId="165" formatCode="0.0%"/>
  </numFmts>
  <fonts count="22" x14ac:knownFonts="1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i/>
      <sz val="11"/>
      <color rgb="FFA84A2C"/>
      <name val="Arial"/>
      <charset val="1"/>
    </font>
    <font>
      <b/>
      <sz val="12"/>
      <color rgb="FFA84A2C"/>
      <name val="Arial"/>
      <charset val="1"/>
    </font>
    <font>
      <sz val="10.5"/>
      <color rgb="FF1A3A34"/>
      <name val="Arial"/>
      <charset val="1"/>
    </font>
    <font>
      <sz val="10"/>
      <color rgb="FF1A3A34"/>
      <name val="Arial"/>
      <charset val="1"/>
    </font>
    <font>
      <sz val="10"/>
      <color rgb="FF2E5048"/>
      <name val="Arial"/>
      <charset val="1"/>
    </font>
    <font>
      <sz val="9.5"/>
      <color rgb="FF2E5048"/>
      <name val="Arial"/>
      <charset val="1"/>
    </font>
    <font>
      <b/>
      <sz val="13"/>
      <color rgb="FF1A3A34"/>
      <name val="Arial"/>
      <charset val="1"/>
    </font>
    <font>
      <b/>
      <sz val="9.5"/>
      <color rgb="FFA84A2C"/>
      <name val="Arial"/>
      <charset val="1"/>
    </font>
    <font>
      <b/>
      <sz val="17"/>
      <color rgb="FFFFFFFF"/>
      <name val="Arial"/>
      <charset val="1"/>
    </font>
    <font>
      <i/>
      <sz val="9.5"/>
      <color rgb="FFA84A2C"/>
      <name val="Arial"/>
      <charset val="1"/>
    </font>
    <font>
      <b/>
      <sz val="10"/>
      <color rgb="FF1A3A34"/>
      <name val="Arial"/>
      <charset val="1"/>
    </font>
    <font>
      <b/>
      <sz val="10"/>
      <color rgb="FFFFFFFF"/>
      <name val="Arial"/>
      <charset val="1"/>
    </font>
    <font>
      <b/>
      <sz val="11"/>
      <color rgb="FF3D7A5C"/>
      <name val="Arial"/>
      <charset val="1"/>
    </font>
    <font>
      <b/>
      <sz val="11.5"/>
      <color rgb="FF3D7A5C"/>
      <name val="Arial"/>
      <charset val="1"/>
    </font>
    <font>
      <b/>
      <sz val="11.5"/>
      <color rgb="FFFFFFFF"/>
      <name val="Arial"/>
      <charset val="1"/>
    </font>
    <font>
      <b/>
      <sz val="12"/>
      <color rgb="FFFFFFFF"/>
      <name val="Arial"/>
      <charset val="1"/>
    </font>
    <font>
      <b/>
      <sz val="11"/>
      <color rgb="FF1A3A34"/>
      <name val="Arial"/>
      <charset val="1"/>
    </font>
    <font>
      <b/>
      <sz val="12"/>
      <color rgb="FF1A3A34"/>
      <name val="Arial"/>
      <charset val="1"/>
    </font>
    <font>
      <b/>
      <sz val="10.5"/>
      <color rgb="FF1A3A34"/>
      <name val="Arial"/>
      <charset val="1"/>
    </font>
    <font>
      <sz val="9"/>
      <color rgb="FF2E504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A3A34"/>
        <bgColor rgb="FF2E5048"/>
      </patternFill>
    </fill>
    <fill>
      <patternFill patternType="solid">
        <fgColor rgb="FFF3ECDF"/>
        <bgColor rgb="FFFDECC8"/>
      </patternFill>
    </fill>
    <fill>
      <patternFill patternType="solid">
        <fgColor rgb="FFFBF7F0"/>
        <bgColor rgb="FFFFFFFF"/>
      </patternFill>
    </fill>
    <fill>
      <patternFill patternType="solid">
        <fgColor rgb="FFFDECC8"/>
        <bgColor rgb="FFF3ECDF"/>
      </patternFill>
    </fill>
    <fill>
      <patternFill patternType="solid">
        <fgColor rgb="FF3D7A5C"/>
        <bgColor rgb="FF2E5048"/>
      </patternFill>
    </fill>
    <fill>
      <patternFill patternType="solid">
        <fgColor rgb="FFC65D3B"/>
        <bgColor rgb="FFC0504D"/>
      </patternFill>
    </fill>
    <fill>
      <patternFill patternType="solid">
        <fgColor rgb="FFB23A3A"/>
        <bgColor rgb="FFA84A2C"/>
      </patternFill>
    </fill>
  </fills>
  <borders count="3">
    <border>
      <left/>
      <right/>
      <top/>
      <bottom/>
      <diagonal/>
    </border>
    <border>
      <left/>
      <right/>
      <top/>
      <bottom style="thin">
        <color rgb="FFC65D3B"/>
      </bottom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6" fillId="6" borderId="0" xfId="0" applyFont="1" applyFill="1" applyAlignment="1">
      <alignment horizontal="left" vertical="center" indent="1"/>
    </xf>
    <xf numFmtId="0" fontId="16" fillId="2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wrapText="1" indent="1"/>
    </xf>
    <xf numFmtId="0" fontId="10" fillId="2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top" indent="1"/>
    </xf>
    <xf numFmtId="0" fontId="7" fillId="4" borderId="0" xfId="0" applyFont="1" applyFill="1" applyAlignment="1">
      <alignment horizontal="left" vertical="top" indent="1"/>
    </xf>
    <xf numFmtId="0" fontId="8" fillId="4" borderId="0" xfId="0" applyFont="1" applyFill="1"/>
    <xf numFmtId="0" fontId="7" fillId="4" borderId="0" xfId="0" applyFont="1" applyFill="1" applyAlignment="1">
      <alignment horizontal="left" vertical="top" wrapText="1" indent="1"/>
    </xf>
    <xf numFmtId="0" fontId="6" fillId="4" borderId="0" xfId="0" applyFont="1" applyFill="1" applyAlignment="1">
      <alignment horizontal="left" vertical="top" wrapText="1" indent="1"/>
    </xf>
    <xf numFmtId="0" fontId="5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0" fillId="4" borderId="0" xfId="0" applyFill="1"/>
    <xf numFmtId="0" fontId="0" fillId="5" borderId="2" xfId="0" applyFill="1" applyBorder="1"/>
    <xf numFmtId="0" fontId="5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164" fontId="12" fillId="4" borderId="2" xfId="0" applyNumberFormat="1" applyFont="1" applyFill="1" applyBorder="1"/>
    <xf numFmtId="0" fontId="14" fillId="4" borderId="2" xfId="0" applyFont="1" applyFill="1" applyBorder="1" applyAlignment="1">
      <alignment horizontal="left" vertical="center" indent="1"/>
    </xf>
    <xf numFmtId="164" fontId="15" fillId="3" borderId="2" xfId="0" applyNumberFormat="1" applyFont="1" applyFill="1" applyBorder="1"/>
    <xf numFmtId="164" fontId="12" fillId="3" borderId="2" xfId="0" applyNumberFormat="1" applyFont="1" applyFill="1" applyBorder="1"/>
    <xf numFmtId="0" fontId="17" fillId="2" borderId="0" xfId="0" applyFont="1" applyFill="1" applyAlignment="1">
      <alignment horizontal="left" vertical="center" indent="1"/>
    </xf>
    <xf numFmtId="164" fontId="17" fillId="2" borderId="0" xfId="0" applyNumberFormat="1" applyFont="1" applyFill="1"/>
    <xf numFmtId="0" fontId="18" fillId="4" borderId="0" xfId="0" applyFont="1" applyFill="1" applyAlignment="1">
      <alignment horizontal="left" vertical="center" indent="1"/>
    </xf>
    <xf numFmtId="164" fontId="19" fillId="4" borderId="2" xfId="0" applyNumberFormat="1" applyFont="1" applyFill="1" applyBorder="1"/>
    <xf numFmtId="165" fontId="5" fillId="4" borderId="2" xfId="0" applyNumberFormat="1" applyFont="1" applyFill="1" applyBorder="1"/>
    <xf numFmtId="164" fontId="5" fillId="4" borderId="2" xfId="0" applyNumberFormat="1" applyFont="1" applyFill="1" applyBorder="1"/>
    <xf numFmtId="165" fontId="12" fillId="3" borderId="2" xfId="0" applyNumberFormat="1" applyFont="1" applyFill="1" applyBorder="1"/>
    <xf numFmtId="0" fontId="19" fillId="4" borderId="0" xfId="0" applyFont="1" applyFill="1"/>
    <xf numFmtId="0" fontId="16" fillId="7" borderId="0" xfId="0" applyFont="1" applyFill="1" applyAlignment="1">
      <alignment horizontal="left" vertical="center" indent="1"/>
    </xf>
    <xf numFmtId="0" fontId="16" fillId="8" borderId="0" xfId="0" applyFont="1" applyFill="1" applyAlignment="1">
      <alignment horizontal="left" vertical="center" indent="1"/>
    </xf>
    <xf numFmtId="0" fontId="18" fillId="4" borderId="0" xfId="0" applyFont="1" applyFill="1" applyAlignment="1">
      <alignment horizontal="left" vertical="center" indent="1"/>
    </xf>
    <xf numFmtId="0" fontId="20" fillId="4" borderId="0" xfId="0" applyFont="1" applyFill="1" applyAlignment="1">
      <alignment horizontal="left" vertical="top" wrapText="1" indent="1"/>
    </xf>
    <xf numFmtId="0" fontId="20" fillId="4" borderId="0" xfId="0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top" wrapText="1" indent="1"/>
    </xf>
    <xf numFmtId="0" fontId="9" fillId="4" borderId="0" xfId="0" applyFont="1" applyFill="1" applyAlignment="1">
      <alignment horizontal="left" vertical="top" wrapText="1" indent="1"/>
    </xf>
    <xf numFmtId="164" fontId="5" fillId="5" borderId="2" xfId="0" applyNumberFormat="1" applyFont="1" applyFill="1" applyBorder="1" applyProtection="1">
      <protection locked="0"/>
    </xf>
    <xf numFmtId="0" fontId="12" fillId="5" borderId="2" xfId="0" applyFont="1" applyFill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6">
    <dxf>
      <font>
        <b/>
        <color rgb="FF1A3A34"/>
        <name val="Arial"/>
        <charset val="1"/>
      </font>
      <fill>
        <patternFill>
          <bgColor rgb="FFE8A33D"/>
        </patternFill>
      </fill>
    </dxf>
    <dxf>
      <font>
        <b/>
        <color rgb="FFFFFFFF"/>
        <name val="Arial"/>
        <charset val="1"/>
      </font>
      <fill>
        <patternFill>
          <bgColor rgb="FF3D7A5C"/>
        </patternFill>
      </fill>
    </dxf>
    <dxf>
      <font>
        <b/>
        <color rgb="FFFFFFFF"/>
        <name val="Arial"/>
        <charset val="1"/>
      </font>
      <fill>
        <patternFill>
          <bgColor rgb="FFB23A3A"/>
        </patternFill>
      </fill>
    </dxf>
    <dxf>
      <font>
        <b/>
        <color rgb="FF1A3A34"/>
        <name val="Arial"/>
        <charset val="1"/>
      </font>
      <fill>
        <patternFill>
          <bgColor rgb="FFE8A33D"/>
        </patternFill>
      </fill>
    </dxf>
    <dxf>
      <font>
        <b/>
        <color rgb="FFFFFFFF"/>
        <name val="Arial"/>
        <charset val="1"/>
      </font>
      <fill>
        <patternFill>
          <bgColor rgb="FF3D7A5C"/>
        </patternFill>
      </fill>
    </dxf>
    <dxf>
      <font>
        <b/>
        <color rgb="FFFFFFFF"/>
        <name val="Arial"/>
        <charset val="1"/>
      </font>
      <fill>
        <patternFill>
          <bgColor rgb="FFB23A3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C2"/>
      <rgbColor rgb="FF4F81BD"/>
      <rgbColor rgb="FF9999FF"/>
      <rgbColor rgb="FFB23A3A"/>
      <rgbColor rgb="FFFBF7F0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3ECDF"/>
      <rgbColor rgb="FFFDECC8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E8A33D"/>
      <rgbColor rgb="FFC65D3B"/>
      <rgbColor rgb="FF8064A2"/>
      <rgbColor rgb="FF969696"/>
      <rgbColor rgb="FF003366"/>
      <rgbColor rgb="FF3D7A5C"/>
      <rgbColor rgb="FF003300"/>
      <rgbColor rgb="FF2E5048"/>
      <rgbColor rgb="FFA84A2C"/>
      <rgbColor rgb="FFC0504D"/>
      <rgbColor rgb="FF333399"/>
      <rgbColor rgb="FF1A3A3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ES" sz="1800" b="1" strike="noStrike" spc="-1">
                <a:solidFill>
                  <a:srgbClr val="000000"/>
                </a:solidFill>
                <a:latin typeface="Calibri"/>
              </a:rPr>
              <a:t>Distribución del gasto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F1-4411-B12B-BC1A75E5D03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F1-4411-B12B-BC1A75E5D03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F1-4411-B12B-BC1A75E5D03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F1-4411-B12B-BC1A75E5D03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A3F1-4411-B12B-BC1A75E5D03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A3F1-4411-B12B-BC1A75E5D03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A3F1-4411-B12B-BC1A75E5D031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A3F1-4411-B12B-BC1A75E5D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 Diagnóstico'!$A$13:$A$16</c:f>
              <c:strCache>
                <c:ptCount val="4"/>
                <c:pt idx="0">
                  <c:v>Necesidades</c:v>
                </c:pt>
                <c:pt idx="1">
                  <c:v>Deudas</c:v>
                </c:pt>
                <c:pt idx="2">
                  <c:v>Ahorro y Protección</c:v>
                </c:pt>
                <c:pt idx="3">
                  <c:v>Estilo de vida</c:v>
                </c:pt>
              </c:strCache>
            </c:strRef>
          </c:cat>
          <c:val>
            <c:numRef>
              <c:f>'3. Diagnóstico'!$B$13:$B$16</c:f>
              <c:numCache>
                <c:formatCode>\$#,##0;"($"#,##0\);\-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F1-4411-B12B-BC1A75E5D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21</xdr:row>
      <xdr:rowOff>169956</xdr:rowOff>
    </xdr:from>
    <xdr:to>
      <xdr:col>2</xdr:col>
      <xdr:colOff>1165860</xdr:colOff>
      <xdr:row>25</xdr:row>
      <xdr:rowOff>116865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ED793A-99DE-5975-EEA1-FE219B981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5336316"/>
          <a:ext cx="1363980" cy="678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115560</xdr:rowOff>
    </xdr:from>
    <xdr:to>
      <xdr:col>10</xdr:col>
      <xdr:colOff>110520</xdr:colOff>
      <xdr:row>23</xdr:row>
      <xdr:rowOff>147960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A34"/>
  </sheetPr>
  <dimension ref="A1:D26"/>
  <sheetViews>
    <sheetView showGridLines="0" tabSelected="1" zoomScaleNormal="100" workbookViewId="0">
      <selection activeCell="G19" sqref="G19"/>
    </sheetView>
  </sheetViews>
  <sheetFormatPr baseColWidth="10" defaultColWidth="8.6640625" defaultRowHeight="14.4" x14ac:dyDescent="0.3"/>
  <cols>
    <col min="1" max="1" width="10" customWidth="1"/>
    <col min="2" max="4" width="24" customWidth="1"/>
  </cols>
  <sheetData>
    <row r="1" spans="1:4" ht="19.5" customHeight="1" x14ac:dyDescent="0.3">
      <c r="A1" s="14" t="s">
        <v>0</v>
      </c>
      <c r="B1" s="14"/>
      <c r="C1" s="14"/>
      <c r="D1" s="14"/>
    </row>
    <row r="2" spans="1:4" ht="19.5" customHeight="1" x14ac:dyDescent="0.3">
      <c r="A2" s="14"/>
      <c r="B2" s="14"/>
      <c r="C2" s="14"/>
      <c r="D2" s="14"/>
    </row>
    <row r="3" spans="1:4" ht="19.5" customHeight="1" x14ac:dyDescent="0.3">
      <c r="A3" s="14"/>
      <c r="B3" s="14"/>
      <c r="C3" s="14"/>
      <c r="D3" s="14"/>
    </row>
    <row r="4" spans="1:4" ht="21.75" customHeight="1" x14ac:dyDescent="0.3">
      <c r="A4" s="13" t="s">
        <v>1</v>
      </c>
      <c r="B4" s="13"/>
      <c r="C4" s="13"/>
      <c r="D4" s="13"/>
    </row>
    <row r="5" spans="1:4" x14ac:dyDescent="0.3">
      <c r="A5" s="15"/>
      <c r="B5" s="15"/>
      <c r="C5" s="15"/>
      <c r="D5" s="15"/>
    </row>
    <row r="6" spans="1:4" ht="15.6" x14ac:dyDescent="0.3">
      <c r="A6" s="12" t="s">
        <v>2</v>
      </c>
      <c r="B6" s="12"/>
      <c r="C6" s="12"/>
      <c r="D6" s="12"/>
    </row>
    <row r="7" spans="1:4" ht="19.5" customHeight="1" x14ac:dyDescent="0.3">
      <c r="A7" s="11" t="s">
        <v>3</v>
      </c>
      <c r="B7" s="11"/>
      <c r="C7" s="11"/>
      <c r="D7" s="11"/>
    </row>
    <row r="8" spans="1:4" ht="19.5" customHeight="1" x14ac:dyDescent="0.3">
      <c r="A8" s="11" t="s">
        <v>4</v>
      </c>
      <c r="B8" s="11"/>
      <c r="C8" s="11"/>
      <c r="D8" s="11"/>
    </row>
    <row r="9" spans="1:4" ht="19.5" customHeight="1" x14ac:dyDescent="0.3">
      <c r="A9" s="11" t="s">
        <v>5</v>
      </c>
      <c r="B9" s="11"/>
      <c r="C9" s="11"/>
      <c r="D9" s="11"/>
    </row>
    <row r="10" spans="1:4" ht="19.5" customHeight="1" x14ac:dyDescent="0.3">
      <c r="A10" s="11" t="s">
        <v>6</v>
      </c>
      <c r="B10" s="11"/>
      <c r="C10" s="11"/>
      <c r="D10" s="11"/>
    </row>
    <row r="11" spans="1:4" x14ac:dyDescent="0.3">
      <c r="A11" s="15"/>
      <c r="B11" s="15"/>
      <c r="C11" s="15"/>
      <c r="D11" s="15"/>
    </row>
    <row r="12" spans="1:4" ht="15.6" x14ac:dyDescent="0.3">
      <c r="A12" s="12" t="s">
        <v>7</v>
      </c>
      <c r="B12" s="12"/>
      <c r="C12" s="12"/>
      <c r="D12" s="12"/>
    </row>
    <row r="13" spans="1:4" ht="19.5" customHeight="1" x14ac:dyDescent="0.3">
      <c r="A13" s="16"/>
      <c r="B13" s="10" t="s">
        <v>8</v>
      </c>
      <c r="C13" s="10"/>
      <c r="D13" s="10"/>
    </row>
    <row r="14" spans="1:4" ht="42" customHeight="1" x14ac:dyDescent="0.3">
      <c r="A14" s="9" t="s">
        <v>9</v>
      </c>
      <c r="B14" s="9"/>
      <c r="C14" s="9"/>
      <c r="D14" s="9"/>
    </row>
    <row r="15" spans="1:4" x14ac:dyDescent="0.3">
      <c r="A15" s="15"/>
      <c r="B15" s="15"/>
      <c r="C15" s="15"/>
      <c r="D15" s="15"/>
    </row>
    <row r="16" spans="1:4" ht="15.6" x14ac:dyDescent="0.3">
      <c r="A16" s="12" t="s">
        <v>10</v>
      </c>
      <c r="B16" s="12"/>
      <c r="C16" s="12"/>
      <c r="D16" s="12"/>
    </row>
    <row r="17" spans="1:4" ht="39.75" customHeight="1" x14ac:dyDescent="0.3">
      <c r="A17" s="8" t="s">
        <v>11</v>
      </c>
      <c r="B17" s="8"/>
      <c r="C17" s="8"/>
      <c r="D17" s="8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ht="16.8" x14ac:dyDescent="0.3">
      <c r="A20" s="7" t="s">
        <v>12</v>
      </c>
      <c r="B20" s="7"/>
      <c r="C20" s="7"/>
      <c r="D20" s="7"/>
    </row>
    <row r="21" spans="1:4" x14ac:dyDescent="0.3">
      <c r="A21" s="6" t="s">
        <v>13</v>
      </c>
      <c r="B21" s="6"/>
      <c r="C21" s="6"/>
      <c r="D21" s="6"/>
    </row>
    <row r="22" spans="1:4" x14ac:dyDescent="0.3">
      <c r="A22" s="5" t="s">
        <v>14</v>
      </c>
      <c r="B22" s="5"/>
      <c r="C22" s="5"/>
      <c r="D22" s="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</sheetData>
  <sheetProtection algorithmName="SHA-512" hashValue="3z+OMkXokRZfmKW6etTZrSO215UkTRYejkM0hdVkxWpBoR6wJ/lM3GeAgQsAEmlXphUW11EfzVts4EgUA+urQQ==" saltValue="5ep+4+cSpG8njylGZpOx1A==" spinCount="100000" sheet="1" objects="1" scenarios="1"/>
  <mergeCells count="15">
    <mergeCell ref="A16:D16"/>
    <mergeCell ref="A17:D17"/>
    <mergeCell ref="A20:D20"/>
    <mergeCell ref="A21:D21"/>
    <mergeCell ref="A22:D22"/>
    <mergeCell ref="A9:D9"/>
    <mergeCell ref="A10:D10"/>
    <mergeCell ref="A12:D12"/>
    <mergeCell ref="B13:D13"/>
    <mergeCell ref="A14:D14"/>
    <mergeCell ref="A1:D3"/>
    <mergeCell ref="A4:D4"/>
    <mergeCell ref="A6:D6"/>
    <mergeCell ref="A7:D7"/>
    <mergeCell ref="A8:D8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D7A5C"/>
  </sheetPr>
  <dimension ref="A1:B16"/>
  <sheetViews>
    <sheetView showGridLines="0" zoomScaleNormal="100" workbookViewId="0">
      <pane ySplit="2" topLeftCell="A3" activePane="bottomLeft" state="frozen"/>
      <selection pane="bottomLeft" activeCell="B4" sqref="B4"/>
    </sheetView>
  </sheetViews>
  <sheetFormatPr baseColWidth="10" defaultColWidth="8.6640625" defaultRowHeight="14.4" x14ac:dyDescent="0.3"/>
  <cols>
    <col min="1" max="1" width="34" customWidth="1"/>
    <col min="2" max="2" width="20" customWidth="1"/>
  </cols>
  <sheetData>
    <row r="1" spans="1:2" ht="21.6" x14ac:dyDescent="0.3">
      <c r="A1" s="4" t="s">
        <v>15</v>
      </c>
      <c r="B1" s="4"/>
    </row>
    <row r="2" spans="1:2" ht="15" customHeight="1" x14ac:dyDescent="0.3">
      <c r="A2" s="3" t="s">
        <v>16</v>
      </c>
      <c r="B2" s="3"/>
    </row>
    <row r="3" spans="1:2" x14ac:dyDescent="0.3">
      <c r="A3" s="15"/>
      <c r="B3" s="15"/>
    </row>
    <row r="4" spans="1:2" x14ac:dyDescent="0.3">
      <c r="A4" s="18" t="s">
        <v>17</v>
      </c>
      <c r="B4" s="42" t="s">
        <v>18</v>
      </c>
    </row>
    <row r="5" spans="1:2" x14ac:dyDescent="0.3">
      <c r="A5" s="15"/>
      <c r="B5" s="15"/>
    </row>
    <row r="6" spans="1:2" x14ac:dyDescent="0.3">
      <c r="A6" s="19" t="s">
        <v>19</v>
      </c>
      <c r="B6" s="19" t="s">
        <v>20</v>
      </c>
    </row>
    <row r="7" spans="1:2" x14ac:dyDescent="0.3">
      <c r="A7" s="20" t="s">
        <v>21</v>
      </c>
      <c r="B7" s="41"/>
    </row>
    <row r="8" spans="1:2" x14ac:dyDescent="0.3">
      <c r="A8" s="20" t="s">
        <v>22</v>
      </c>
      <c r="B8" s="41"/>
    </row>
    <row r="9" spans="1:2" x14ac:dyDescent="0.3">
      <c r="A9" s="20" t="s">
        <v>23</v>
      </c>
      <c r="B9" s="41"/>
    </row>
    <row r="10" spans="1:2" x14ac:dyDescent="0.3">
      <c r="A10" s="20" t="s">
        <v>24</v>
      </c>
      <c r="B10" s="41"/>
    </row>
    <row r="11" spans="1:2" x14ac:dyDescent="0.3">
      <c r="A11" s="20" t="s">
        <v>25</v>
      </c>
      <c r="B11" s="41"/>
    </row>
    <row r="12" spans="1:2" ht="18" customHeight="1" x14ac:dyDescent="0.3">
      <c r="A12" s="21" t="s">
        <v>26</v>
      </c>
      <c r="B12" s="22">
        <f>SUM(B7:B11)</f>
        <v>0</v>
      </c>
    </row>
    <row r="13" spans="1:2" ht="19.5" customHeight="1" x14ac:dyDescent="0.3">
      <c r="A13" s="23" t="s">
        <v>27</v>
      </c>
      <c r="B13" s="24">
        <f>IF(B4="Semanal",B12*4.33,IF(B4="Quincenal",B12*2.17,B12))</f>
        <v>0</v>
      </c>
    </row>
    <row r="14" spans="1:2" x14ac:dyDescent="0.3">
      <c r="A14" s="15"/>
      <c r="B14" s="15"/>
    </row>
    <row r="15" spans="1:2" ht="31.5" customHeight="1" x14ac:dyDescent="0.3">
      <c r="A15" s="8" t="s">
        <v>28</v>
      </c>
      <c r="B15" s="8"/>
    </row>
    <row r="16" spans="1:2" x14ac:dyDescent="0.3">
      <c r="A16" s="15"/>
      <c r="B16" s="15"/>
    </row>
  </sheetData>
  <sheetProtection algorithmName="SHA-512" hashValue="LJVlpiQjcAo9hsXX9C0+EYPxtAAjaDC3/xEFfGJnqMnROx3Kak0jYj2RyolpZ6+t7UDjs4sT2xQC39FJ82PebA==" saltValue="gADliYkoanD/E/52fa7UyQ==" spinCount="100000" sheet="1" objects="1" scenarios="1"/>
  <mergeCells count="3">
    <mergeCell ref="A1:B1"/>
    <mergeCell ref="A2:B2"/>
    <mergeCell ref="A15:B15"/>
  </mergeCells>
  <dataValidations count="1">
    <dataValidation type="list" sqref="B4" xr:uid="{00000000-0002-0000-0100-000000000000}">
      <formula1>"Mensual,Quincenal,Semanal,Variable"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65D3B"/>
  </sheetPr>
  <dimension ref="A1:B40"/>
  <sheetViews>
    <sheetView showGridLines="0" zoomScaleNormal="100" workbookViewId="0">
      <pane ySplit="2" topLeftCell="A39" activePane="bottomLeft" state="frozen"/>
      <selection pane="bottomLeft" activeCell="B34" sqref="B34:B37"/>
    </sheetView>
  </sheetViews>
  <sheetFormatPr baseColWidth="10" defaultColWidth="8.6640625" defaultRowHeight="14.4" x14ac:dyDescent="0.3"/>
  <cols>
    <col min="1" max="1" width="34" customWidth="1"/>
    <col min="2" max="2" width="20" customWidth="1"/>
  </cols>
  <sheetData>
    <row r="1" spans="1:2" ht="21.6" x14ac:dyDescent="0.3">
      <c r="A1" s="4" t="s">
        <v>29</v>
      </c>
      <c r="B1" s="4"/>
    </row>
    <row r="2" spans="1:2" ht="15" customHeight="1" x14ac:dyDescent="0.3">
      <c r="A2" s="3" t="s">
        <v>16</v>
      </c>
      <c r="B2" s="3"/>
    </row>
    <row r="3" spans="1:2" x14ac:dyDescent="0.3">
      <c r="A3" s="15"/>
      <c r="B3" s="15"/>
    </row>
    <row r="4" spans="1:2" x14ac:dyDescent="0.3">
      <c r="A4" s="19" t="s">
        <v>19</v>
      </c>
      <c r="B4" s="19" t="s">
        <v>20</v>
      </c>
    </row>
    <row r="5" spans="1:2" x14ac:dyDescent="0.3">
      <c r="A5" s="2" t="s">
        <v>30</v>
      </c>
      <c r="B5" s="2"/>
    </row>
    <row r="6" spans="1:2" x14ac:dyDescent="0.3">
      <c r="A6" s="20" t="s">
        <v>31</v>
      </c>
      <c r="B6" s="41"/>
    </row>
    <row r="7" spans="1:2" x14ac:dyDescent="0.3">
      <c r="A7" s="20" t="s">
        <v>32</v>
      </c>
      <c r="B7" s="41"/>
    </row>
    <row r="8" spans="1:2" x14ac:dyDescent="0.3">
      <c r="A8" s="20" t="s">
        <v>33</v>
      </c>
      <c r="B8" s="41"/>
    </row>
    <row r="9" spans="1:2" x14ac:dyDescent="0.3">
      <c r="A9" s="20" t="s">
        <v>34</v>
      </c>
      <c r="B9" s="41"/>
    </row>
    <row r="10" spans="1:2" x14ac:dyDescent="0.3">
      <c r="A10" s="20" t="s">
        <v>35</v>
      </c>
      <c r="B10" s="41"/>
    </row>
    <row r="11" spans="1:2" x14ac:dyDescent="0.3">
      <c r="A11" s="20" t="s">
        <v>36</v>
      </c>
      <c r="B11" s="41"/>
    </row>
    <row r="12" spans="1:2" x14ac:dyDescent="0.3">
      <c r="A12" s="20" t="s">
        <v>37</v>
      </c>
      <c r="B12" s="41"/>
    </row>
    <row r="13" spans="1:2" x14ac:dyDescent="0.3">
      <c r="A13" s="20" t="s">
        <v>38</v>
      </c>
      <c r="B13" s="41"/>
    </row>
    <row r="14" spans="1:2" x14ac:dyDescent="0.3">
      <c r="A14" s="20" t="s">
        <v>39</v>
      </c>
      <c r="B14" s="41"/>
    </row>
    <row r="15" spans="1:2" x14ac:dyDescent="0.3">
      <c r="A15" s="20" t="s">
        <v>40</v>
      </c>
      <c r="B15" s="41"/>
    </row>
    <row r="16" spans="1:2" x14ac:dyDescent="0.3">
      <c r="A16" s="21" t="s">
        <v>41</v>
      </c>
      <c r="B16" s="25">
        <f>SUM(B6:B15)</f>
        <v>0</v>
      </c>
    </row>
    <row r="17" spans="1:2" x14ac:dyDescent="0.3">
      <c r="A17" s="15"/>
      <c r="B17" s="15"/>
    </row>
    <row r="18" spans="1:2" x14ac:dyDescent="0.3">
      <c r="A18" s="1" t="s">
        <v>42</v>
      </c>
      <c r="B18" s="1"/>
    </row>
    <row r="19" spans="1:2" x14ac:dyDescent="0.3">
      <c r="A19" s="20" t="s">
        <v>43</v>
      </c>
      <c r="B19" s="41"/>
    </row>
    <row r="20" spans="1:2" x14ac:dyDescent="0.3">
      <c r="A20" s="20" t="s">
        <v>44</v>
      </c>
      <c r="B20" s="41"/>
    </row>
    <row r="21" spans="1:2" x14ac:dyDescent="0.3">
      <c r="A21" s="20" t="s">
        <v>45</v>
      </c>
      <c r="B21" s="41"/>
    </row>
    <row r="22" spans="1:2" x14ac:dyDescent="0.3">
      <c r="A22" s="20" t="s">
        <v>46</v>
      </c>
      <c r="B22" s="41"/>
    </row>
    <row r="23" spans="1:2" x14ac:dyDescent="0.3">
      <c r="A23" s="20" t="s">
        <v>47</v>
      </c>
      <c r="B23" s="41"/>
    </row>
    <row r="24" spans="1:2" x14ac:dyDescent="0.3">
      <c r="A24" s="21" t="s">
        <v>48</v>
      </c>
      <c r="B24" s="25">
        <f>SUM(B19:B23)</f>
        <v>0</v>
      </c>
    </row>
    <row r="25" spans="1:2" x14ac:dyDescent="0.3">
      <c r="A25" s="15"/>
      <c r="B25" s="15"/>
    </row>
    <row r="26" spans="1:2" x14ac:dyDescent="0.3">
      <c r="A26" s="34" t="s">
        <v>49</v>
      </c>
      <c r="B26" s="34"/>
    </row>
    <row r="27" spans="1:2" x14ac:dyDescent="0.3">
      <c r="A27" s="20" t="s">
        <v>50</v>
      </c>
      <c r="B27" s="41"/>
    </row>
    <row r="28" spans="1:2" x14ac:dyDescent="0.3">
      <c r="A28" s="20" t="s">
        <v>51</v>
      </c>
      <c r="B28" s="41"/>
    </row>
    <row r="29" spans="1:2" x14ac:dyDescent="0.3">
      <c r="A29" s="20" t="s">
        <v>52</v>
      </c>
      <c r="B29" s="41"/>
    </row>
    <row r="30" spans="1:2" x14ac:dyDescent="0.3">
      <c r="A30" s="20" t="s">
        <v>53</v>
      </c>
      <c r="B30" s="41"/>
    </row>
    <row r="31" spans="1:2" x14ac:dyDescent="0.3">
      <c r="A31" s="21" t="s">
        <v>54</v>
      </c>
      <c r="B31" s="25">
        <f>SUM(B27:B30)</f>
        <v>0</v>
      </c>
    </row>
    <row r="32" spans="1:2" x14ac:dyDescent="0.3">
      <c r="A32" s="15"/>
      <c r="B32" s="15"/>
    </row>
    <row r="33" spans="1:2" x14ac:dyDescent="0.3">
      <c r="A33" s="35" t="s">
        <v>55</v>
      </c>
      <c r="B33" s="35"/>
    </row>
    <row r="34" spans="1:2" x14ac:dyDescent="0.3">
      <c r="A34" s="20" t="s">
        <v>56</v>
      </c>
      <c r="B34" s="41"/>
    </row>
    <row r="35" spans="1:2" x14ac:dyDescent="0.3">
      <c r="A35" s="20" t="s">
        <v>57</v>
      </c>
      <c r="B35" s="41"/>
    </row>
    <row r="36" spans="1:2" x14ac:dyDescent="0.3">
      <c r="A36" s="20" t="s">
        <v>58</v>
      </c>
      <c r="B36" s="41"/>
    </row>
    <row r="37" spans="1:2" x14ac:dyDescent="0.3">
      <c r="A37" s="20" t="s">
        <v>59</v>
      </c>
      <c r="B37" s="41"/>
    </row>
    <row r="38" spans="1:2" x14ac:dyDescent="0.3">
      <c r="A38" s="21" t="s">
        <v>60</v>
      </c>
      <c r="B38" s="25">
        <f>SUM(B34:B37)</f>
        <v>0</v>
      </c>
    </row>
    <row r="39" spans="1:2" x14ac:dyDescent="0.3">
      <c r="A39" s="15"/>
      <c r="B39" s="15"/>
    </row>
    <row r="40" spans="1:2" ht="21.75" customHeight="1" x14ac:dyDescent="0.3">
      <c r="A40" s="26" t="s">
        <v>61</v>
      </c>
      <c r="B40" s="27">
        <f>B16+B24+B31+B38</f>
        <v>0</v>
      </c>
    </row>
  </sheetData>
  <sheetProtection algorithmName="SHA-512" hashValue="mNNXy3ToIDq7H96r1vDprHuqhtsmz0r+QkySdp2XeO2WH34Hhpc7j7bbWEejgLTVfjQ+hRb2j+uwH2gXhSc1Ew==" saltValue="+GLsneoR15TpQkcsI0W0LQ==" spinCount="100000" sheet="1" objects="1" scenarios="1"/>
  <mergeCells count="6">
    <mergeCell ref="A33:B33"/>
    <mergeCell ref="A1:B1"/>
    <mergeCell ref="A2:B2"/>
    <mergeCell ref="A5:B5"/>
    <mergeCell ref="A18:B18"/>
    <mergeCell ref="A26:B2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8A33D"/>
  </sheetPr>
  <dimension ref="A1:L46"/>
  <sheetViews>
    <sheetView showGridLines="0" zoomScaleNormal="100" workbookViewId="0">
      <pane ySplit="2" topLeftCell="A27" activePane="bottomLeft" state="frozen"/>
      <selection pane="bottomLeft" activeCell="C21" sqref="C21"/>
    </sheetView>
  </sheetViews>
  <sheetFormatPr baseColWidth="10" defaultColWidth="8.6640625" defaultRowHeight="14.4" x14ac:dyDescent="0.3"/>
  <cols>
    <col min="1" max="1" width="30" customWidth="1"/>
    <col min="2" max="3" width="17" customWidth="1"/>
  </cols>
  <sheetData>
    <row r="1" spans="1:12" ht="21.6" x14ac:dyDescent="0.3">
      <c r="A1" s="4" t="s">
        <v>62</v>
      </c>
      <c r="B1" s="4"/>
      <c r="C1" s="4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3">
      <c r="A2" s="3" t="s">
        <v>63</v>
      </c>
      <c r="B2" s="3"/>
      <c r="C2" s="3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3">
      <c r="A4" s="17" t="s">
        <v>27</v>
      </c>
      <c r="B4" s="22">
        <f>'1. Ingresos'!B13</f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3">
      <c r="A5" s="17" t="s">
        <v>64</v>
      </c>
      <c r="B5" s="22">
        <f>'2. Gastos'!B40</f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5.6" x14ac:dyDescent="0.3">
      <c r="A6" s="28" t="s">
        <v>65</v>
      </c>
      <c r="B6" s="29">
        <f>B4-B5</f>
        <v>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3">
      <c r="A7" s="17" t="s">
        <v>66</v>
      </c>
      <c r="B7" s="30">
        <f>IF(B4=0,0,B6/B4)</f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9.5" customHeight="1" x14ac:dyDescent="0.3">
      <c r="A9" s="18" t="s">
        <v>67</v>
      </c>
      <c r="B9" s="36" t="str">
        <f>IF(B4=0,"Sin datos",IF(B6&lt;0,"🔴 Tus gastos superan tus ingresos",IF(B7&gt;=0.1,"🟢 Tu flujo es positivo","🟡 Tu flujo está muy ajustado")))</f>
        <v>Sin datos</v>
      </c>
      <c r="C9" s="36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15.6" x14ac:dyDescent="0.3">
      <c r="A11" s="12" t="s">
        <v>68</v>
      </c>
      <c r="B11" s="12"/>
      <c r="C11" s="12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3">
      <c r="A12" s="19" t="s">
        <v>69</v>
      </c>
      <c r="B12" s="19" t="s">
        <v>70</v>
      </c>
      <c r="C12" s="19" t="s">
        <v>71</v>
      </c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20" t="s">
        <v>72</v>
      </c>
      <c r="B13" s="31">
        <f>'2. Gastos'!B16</f>
        <v>0</v>
      </c>
      <c r="C13" s="30" t="e">
        <f>B13/$B$4</f>
        <v>#DIV/0!</v>
      </c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3">
      <c r="A14" s="20" t="s">
        <v>73</v>
      </c>
      <c r="B14" s="31">
        <f>'2. Gastos'!B38</f>
        <v>0</v>
      </c>
      <c r="C14" s="30" t="e">
        <f>B14/$B$4</f>
        <v>#DIV/0!</v>
      </c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3">
      <c r="A15" s="20" t="s">
        <v>74</v>
      </c>
      <c r="B15" s="31">
        <f>'2. Gastos'!B24</f>
        <v>0</v>
      </c>
      <c r="C15" s="30" t="e">
        <f>B15/$B$4</f>
        <v>#DIV/0!</v>
      </c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3">
      <c r="A16" s="20" t="s">
        <v>75</v>
      </c>
      <c r="B16" s="31">
        <f>'2. Gastos'!B31</f>
        <v>0</v>
      </c>
      <c r="C16" s="30" t="e">
        <f>B16/$B$4</f>
        <v>#DIV/0!</v>
      </c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3">
      <c r="A17" s="21" t="s">
        <v>76</v>
      </c>
      <c r="B17" s="25">
        <f>SUM(B13:B16)</f>
        <v>0</v>
      </c>
      <c r="C17" s="32" t="e">
        <f>SUM(C13:C16)</f>
        <v>#DIV/0!</v>
      </c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5.6" x14ac:dyDescent="0.3">
      <c r="A19" s="12" t="s">
        <v>77</v>
      </c>
      <c r="B19" s="12"/>
      <c r="C19" s="12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3">
      <c r="A20" s="19" t="s">
        <v>19</v>
      </c>
      <c r="B20" s="19" t="s">
        <v>18</v>
      </c>
      <c r="C20" s="19" t="s">
        <v>78</v>
      </c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3">
      <c r="A21" s="20" t="s">
        <v>50</v>
      </c>
      <c r="B21" s="31">
        <f>'2. Gastos'!B27</f>
        <v>0</v>
      </c>
      <c r="C21" s="31">
        <f>B21*12</f>
        <v>0</v>
      </c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3">
      <c r="A22" s="20" t="s">
        <v>51</v>
      </c>
      <c r="B22" s="31">
        <f>'2. Gastos'!B28</f>
        <v>0</v>
      </c>
      <c r="C22" s="31">
        <f>B22*12</f>
        <v>0</v>
      </c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3">
      <c r="A23" s="20" t="s">
        <v>52</v>
      </c>
      <c r="B23" s="31">
        <f>'2. Gastos'!B29</f>
        <v>0</v>
      </c>
      <c r="C23" s="31">
        <f>B23*12</f>
        <v>0</v>
      </c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3">
      <c r="A24" s="20" t="s">
        <v>53</v>
      </c>
      <c r="B24" s="31">
        <f>'2. Gastos'!B30</f>
        <v>0</v>
      </c>
      <c r="C24" s="31">
        <f>B24*12</f>
        <v>0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3">
      <c r="A25" s="21" t="s">
        <v>79</v>
      </c>
      <c r="B25" s="25">
        <f>SUM(B21:B24)</f>
        <v>0</v>
      </c>
      <c r="C25" s="25">
        <f>SUM(C21:C24)</f>
        <v>0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30" customHeight="1" x14ac:dyDescent="0.3">
      <c r="A27" s="37" t="s">
        <v>80</v>
      </c>
      <c r="B27" s="37"/>
      <c r="C27" s="37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5.6" x14ac:dyDescent="0.3">
      <c r="A29" s="12" t="s">
        <v>81</v>
      </c>
      <c r="B29" s="12"/>
      <c r="C29" s="12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3">
      <c r="A30" s="38" t="s">
        <v>82</v>
      </c>
      <c r="B30" s="38"/>
      <c r="C30" s="38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30" customHeight="1" x14ac:dyDescent="0.3">
      <c r="A31" s="9" t="str">
        <f>IF(B6&gt;=0,"Tienes aproximadamente "&amp;TEXT(B6,"$#,##0")&amp;" disponibles después de tus gastos registrados.","Tus gastos superan tus ingresos por "&amp;TEXT(ABS(B6),"$#,##0")&amp;". Este es el primer punto a revisar.")</f>
        <v>Tienes aproximadamente $,0 disponibles después de tus gastos registrados.</v>
      </c>
      <c r="B31" s="9"/>
      <c r="C31" s="9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3">
      <c r="A32" s="38" t="s">
        <v>83</v>
      </c>
      <c r="B32" s="38"/>
      <c r="C32" s="38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30" customHeight="1" x14ac:dyDescent="0.3">
      <c r="A33" s="9" t="str">
        <f>IF(MAX('2. Gastos'!B27:B30)=0,"Registra tus gastos de estilo de vida para identificar tus principales fugas.","Tu categoría más ajustable es "&amp;INDEX('2. Gastos'!A27:A30,MATCH(MAX('2. Gastos'!B27:B30),'2. Gastos'!B27:B30,0))&amp;", con "&amp;TEXT(MAX('2. Gastos'!B27:B30),"$#,##0")&amp;" al mes.")</f>
        <v>Registra tus gastos de estilo de vida para identificar tus principales fugas.</v>
      </c>
      <c r="B33" s="9"/>
      <c r="C33" s="9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3">
      <c r="A34" s="38" t="s">
        <v>84</v>
      </c>
      <c r="B34" s="38"/>
      <c r="C34" s="38"/>
      <c r="D34" s="15"/>
      <c r="E34" s="15"/>
      <c r="F34" s="15"/>
      <c r="G34" s="15"/>
      <c r="H34" s="15"/>
      <c r="I34" s="15"/>
      <c r="J34" s="15"/>
      <c r="K34" s="15"/>
      <c r="L34" s="15"/>
    </row>
    <row r="35" spans="1:12" ht="30" customHeight="1" x14ac:dyDescent="0.3">
      <c r="A35" s="9" t="str">
        <f>IF('2. Gastos'!B24&gt;0,"Ya destinas "&amp;TEXT('2. Gastos'!B24,"$#,##0")&amp;" a ahorro y protección. Evalúa si este monto refleja tu meta actual.","Puedes comenzar estableciendo un objetivo de ahorro mensual, aunque sea pequeño al inicio.")</f>
        <v>Puedes comenzar estableciendo un objetivo de ahorro mensual, aunque sea pequeño al inicio.</v>
      </c>
      <c r="B35" s="9"/>
      <c r="C35" s="9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3">
      <c r="A36" s="38" t="s">
        <v>85</v>
      </c>
      <c r="B36" s="38"/>
      <c r="C36" s="38"/>
      <c r="D36" s="15"/>
      <c r="E36" s="15"/>
      <c r="F36" s="15"/>
      <c r="G36" s="15"/>
      <c r="H36" s="15"/>
      <c r="I36" s="15"/>
      <c r="J36" s="15"/>
      <c r="K36" s="15"/>
      <c r="L36" s="15"/>
    </row>
    <row r="37" spans="1:12" ht="30" customHeight="1" x14ac:dyDescent="0.3">
      <c r="A37" s="9" t="str">
        <f>IF('2. Gastos'!B38&gt;0,"Destinas "&amp;TEXT('2. Gastos'!B38,"$#,##0")&amp;" al mes a deudas. Considera organizarlas según saldo, tasa y capacidad de pago.","No registraste deudas activas. Si tienes alguna, agrégala para tener el panorama completo.")</f>
        <v>No registraste deudas activas. Si tienes alguna, agrégala para tener el panorama completo.</v>
      </c>
      <c r="B37" s="9"/>
      <c r="C37" s="9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3">
      <c r="A38" s="38" t="s">
        <v>86</v>
      </c>
      <c r="B38" s="38"/>
      <c r="C38" s="38"/>
      <c r="D38" s="15"/>
      <c r="E38" s="15"/>
      <c r="F38" s="15"/>
      <c r="G38" s="15"/>
      <c r="H38" s="15"/>
      <c r="I38" s="15"/>
      <c r="J38" s="15"/>
      <c r="K38" s="15"/>
      <c r="L38" s="15"/>
    </row>
    <row r="39" spans="1:12" ht="30" customHeight="1" x14ac:dyDescent="0.3">
      <c r="A39" s="9" t="s">
        <v>87</v>
      </c>
      <c r="B39" s="9"/>
      <c r="C39" s="9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36" customHeight="1" x14ac:dyDescent="0.3">
      <c r="A41" s="39" t="s">
        <v>11</v>
      </c>
      <c r="B41" s="39"/>
      <c r="C41" s="39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5.6" x14ac:dyDescent="0.3">
      <c r="A43" s="33" t="s">
        <v>12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27.75" customHeight="1" x14ac:dyDescent="0.3">
      <c r="A44" s="40" t="s">
        <v>88</v>
      </c>
      <c r="B44" s="40"/>
      <c r="C44" s="40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</sheetData>
  <sheetProtection algorithmName="SHA-512" hashValue="xc3uvvQgvuCWQxtLmCpTepyB2HHsIHIH2ftelvwfp0uWyjLFwH2e7qMVC3Tw+fK2OPLjtcxvfUogU0d6IQMkWw==" saltValue="Wtq3USi++Hm5BkoxDfRokw==" spinCount="100000" sheet="1" objects="1" scenarios="1"/>
  <mergeCells count="19">
    <mergeCell ref="A38:C38"/>
    <mergeCell ref="A39:C39"/>
    <mergeCell ref="A41:C41"/>
    <mergeCell ref="A44:C44"/>
    <mergeCell ref="A33:C33"/>
    <mergeCell ref="A34:C34"/>
    <mergeCell ref="A35:C35"/>
    <mergeCell ref="A36:C36"/>
    <mergeCell ref="A37:C37"/>
    <mergeCell ref="A27:C27"/>
    <mergeCell ref="A29:C29"/>
    <mergeCell ref="A30:C30"/>
    <mergeCell ref="A31:C31"/>
    <mergeCell ref="A32:C32"/>
    <mergeCell ref="A1:C1"/>
    <mergeCell ref="A2:C2"/>
    <mergeCell ref="B9:C9"/>
    <mergeCell ref="A11:C11"/>
    <mergeCell ref="A19:C19"/>
  </mergeCells>
  <conditionalFormatting sqref="B6">
    <cfRule type="expression" dxfId="5" priority="5">
      <formula>$B$6&lt;0</formula>
    </cfRule>
    <cfRule type="expression" dxfId="4" priority="6">
      <formula>AND($B$6&gt;=0,$B$7&gt;=0.1)</formula>
    </cfRule>
    <cfRule type="expression" dxfId="3" priority="7">
      <formula>AND($B$6&gt;=0,$B$7&lt;0.1)</formula>
    </cfRule>
  </conditionalFormatting>
  <conditionalFormatting sqref="B9:C9">
    <cfRule type="expression" dxfId="2" priority="2">
      <formula>$B$6&lt;0</formula>
    </cfRule>
    <cfRule type="expression" dxfId="1" priority="3">
      <formula>AND($B$6&gt;=0,$B$7&gt;=0.1)</formula>
    </cfRule>
    <cfRule type="expression" dxfId="0" priority="4">
      <formula>AND($B$6&gt;=0,$B$7&lt;0.1)</formula>
    </cfRule>
  </conditionalFormatting>
  <pageMargins left="0.75" right="0.75" top="1" bottom="1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1. Ingresos</vt:lpstr>
      <vt:lpstr>2. Gastos</vt:lpstr>
      <vt:lpstr>3. Diagnóstico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Dinero con Propósito</dc:title>
  <dc:subject/>
  <dc:creator>Laura Educación Financiera</dc:creator>
  <dc:description/>
  <cp:lastModifiedBy>Idriel Rodriguez</cp:lastModifiedBy>
  <cp:revision>1</cp:revision>
  <dcterms:created xsi:type="dcterms:W3CDTF">2026-08-18T03:14:45Z</dcterms:created>
  <dcterms:modified xsi:type="dcterms:W3CDTF">2026-08-18T03:29:13Z</dcterms:modified>
  <dc:language>en-US</dc:language>
</cp:coreProperties>
</file>